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19\Képviselő-testület\Rendeletek\3_2019.(II.15.) 2018. költségvetés módosítás\"/>
    </mc:Choice>
  </mc:AlternateContent>
  <bookViews>
    <workbookView xWindow="0" yWindow="0" windowWidth="20400" windowHeight="7755"/>
  </bookViews>
  <sheets>
    <sheet name="Munka1" sheetId="1" r:id="rId1"/>
    <sheet name="Munka2" sheetId="2" r:id="rId2"/>
    <sheet name="Munka3" sheetId="3" r:id="rId3"/>
  </sheets>
  <externalReferences>
    <externalReference r:id="rId4"/>
  </externalReferences>
  <calcPr calcId="152511" iterateDelta="1E-4"/>
</workbook>
</file>

<file path=xl/calcChain.xml><?xml version="1.0" encoding="utf-8"?>
<calcChain xmlns="http://schemas.openxmlformats.org/spreadsheetml/2006/main">
  <c r="AD11" i="1" l="1"/>
  <c r="AD10" i="1"/>
  <c r="R9" i="1"/>
  <c r="AD9" i="1" l="1"/>
  <c r="AB10" i="1"/>
  <c r="AB11" i="1"/>
  <c r="AB9" i="1"/>
  <c r="P9" i="1"/>
  <c r="Z9" i="1" l="1"/>
  <c r="N9" i="1"/>
  <c r="X10" i="1" l="1"/>
  <c r="Y10" i="1" s="1"/>
  <c r="AA10" i="1" s="1"/>
  <c r="AC10" i="1" s="1"/>
  <c r="AE10" i="1" s="1"/>
  <c r="X11" i="1"/>
  <c r="L9" i="1"/>
  <c r="X9" i="1" s="1"/>
  <c r="K10" i="1" l="1"/>
  <c r="M10" i="1" s="1"/>
  <c r="O10" i="1" s="1"/>
  <c r="Q10" i="1" s="1"/>
  <c r="S10" i="1" s="1"/>
  <c r="U11" i="1" l="1"/>
  <c r="U10" i="1"/>
  <c r="K11" i="1"/>
  <c r="M11" i="1" s="1"/>
  <c r="O11" i="1" s="1"/>
  <c r="Q11" i="1" s="1"/>
  <c r="S11" i="1" s="1"/>
  <c r="H9" i="1" l="1"/>
  <c r="T9" i="1" s="1"/>
  <c r="T11" i="1"/>
  <c r="W11" i="1" s="1"/>
  <c r="Y11" i="1" s="1"/>
  <c r="AA11" i="1" s="1"/>
  <c r="AC11" i="1" s="1"/>
  <c r="AE11" i="1" s="1"/>
  <c r="F11" i="1"/>
  <c r="T10" i="1"/>
  <c r="F10" i="1"/>
  <c r="I9" i="1"/>
  <c r="G9" i="1"/>
  <c r="D9" i="1"/>
  <c r="K9" i="1" l="1"/>
  <c r="M9" i="1" s="1"/>
  <c r="O9" i="1" s="1"/>
  <c r="Q9" i="1" s="1"/>
  <c r="S9" i="1" s="1"/>
  <c r="F9" i="1"/>
  <c r="U9" i="1"/>
  <c r="W9" i="1" s="1"/>
  <c r="Y9" i="1" s="1"/>
  <c r="AA9" i="1" s="1"/>
  <c r="AC9" i="1" s="1"/>
  <c r="AE9" i="1" s="1"/>
</calcChain>
</file>

<file path=xl/sharedStrings.xml><?xml version="1.0" encoding="utf-8"?>
<sst xmlns="http://schemas.openxmlformats.org/spreadsheetml/2006/main" count="41" uniqueCount="26">
  <si>
    <t>Megnevezés</t>
  </si>
  <si>
    <t>Abony Város Önkormányzata</t>
  </si>
  <si>
    <t>Mindösszesen</t>
  </si>
  <si>
    <t>eredeti ei.</t>
  </si>
  <si>
    <t>mód.ei.</t>
  </si>
  <si>
    <t>a.) működési</t>
  </si>
  <si>
    <t>1.</t>
  </si>
  <si>
    <t>Tartalékok</t>
  </si>
  <si>
    <t>Helyi önkormányzat által irányított költségvetési szervek</t>
  </si>
  <si>
    <t>Abonyi Polgármesteri Hivatal</t>
  </si>
  <si>
    <t>adatok e Ft-ban</t>
  </si>
  <si>
    <t>b.) fejlesztési</t>
  </si>
  <si>
    <t>Abony Város Önkormányzat   2018. évi tervezett tartalékok</t>
  </si>
  <si>
    <t>módosítás 06.28</t>
  </si>
  <si>
    <t>14. melléklet a 11/2018. (II.19.) önkormányzati rendelethez</t>
  </si>
  <si>
    <t>módosítás 07.31.</t>
  </si>
  <si>
    <t>módosított 07.31.</t>
  </si>
  <si>
    <t>módosítás 08.30</t>
  </si>
  <si>
    <t>módosított 08.30</t>
  </si>
  <si>
    <t>módosítás 09.27</t>
  </si>
  <si>
    <t>módosított 09.27</t>
  </si>
  <si>
    <t>módosítás 11.29</t>
  </si>
  <si>
    <t>módosított 11.29</t>
  </si>
  <si>
    <t>módosítás 12.31</t>
  </si>
  <si>
    <t>módosított 12.31</t>
  </si>
  <si>
    <t>12. melléklet a 3/2019. (II.15.)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</si>
</sst>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left" vertical="center" wrapText="1" indent="1"/>
    </xf>
    <xf numFmtId="3" fontId="1" fillId="0" borderId="13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left" vertical="center" wrapText="1" indent="1"/>
    </xf>
    <xf numFmtId="3" fontId="1" fillId="0" borderId="15" xfId="0" applyNumberFormat="1" applyFont="1" applyBorder="1" applyAlignment="1">
      <alignment vertical="center"/>
    </xf>
    <xf numFmtId="3" fontId="1" fillId="0" borderId="15" xfId="0" applyNumberFormat="1" applyFont="1" applyBorder="1"/>
    <xf numFmtId="3" fontId="1" fillId="0" borderId="17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3" fontId="1" fillId="0" borderId="14" xfId="0" applyNumberFormat="1" applyFont="1" applyBorder="1" applyAlignment="1">
      <alignment vertical="center"/>
    </xf>
    <xf numFmtId="3" fontId="2" fillId="0" borderId="15" xfId="0" applyNumberFormat="1" applyFont="1" applyBorder="1"/>
    <xf numFmtId="3" fontId="1" fillId="0" borderId="14" xfId="0" applyNumberFormat="1" applyFont="1" applyBorder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3" fillId="0" borderId="26" xfId="0" applyFont="1" applyBorder="1" applyAlignment="1">
      <alignment horizontal="center" vertical="center" wrapText="1"/>
    </xf>
    <xf numFmtId="3" fontId="2" fillId="0" borderId="19" xfId="0" applyNumberFormat="1" applyFont="1" applyBorder="1"/>
    <xf numFmtId="3" fontId="2" fillId="0" borderId="21" xfId="0" applyNumberFormat="1" applyFont="1" applyBorder="1"/>
    <xf numFmtId="3" fontId="1" fillId="0" borderId="26" xfId="0" applyNumberFormat="1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3" fontId="1" fillId="0" borderId="31" xfId="0" applyNumberFormat="1" applyFont="1" applyBorder="1"/>
    <xf numFmtId="3" fontId="1" fillId="0" borderId="32" xfId="0" applyNumberFormat="1" applyFont="1" applyBorder="1"/>
    <xf numFmtId="3" fontId="1" fillId="0" borderId="32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1" fillId="0" borderId="31" xfId="0" applyNumberFormat="1" applyFont="1" applyBorder="1" applyAlignment="1">
      <alignment vertical="center"/>
    </xf>
    <xf numFmtId="3" fontId="2" fillId="0" borderId="32" xfId="0" applyNumberFormat="1" applyFont="1" applyBorder="1"/>
    <xf numFmtId="3" fontId="2" fillId="0" borderId="34" xfId="0" applyNumberFormat="1" applyFont="1" applyBorder="1"/>
    <xf numFmtId="3" fontId="3" fillId="0" borderId="35" xfId="0" applyNumberFormat="1" applyFont="1" applyBorder="1" applyAlignment="1">
      <alignment vertical="center"/>
    </xf>
    <xf numFmtId="3" fontId="3" fillId="0" borderId="36" xfId="0" applyNumberFormat="1" applyFont="1" applyBorder="1" applyAlignment="1">
      <alignment vertical="center"/>
    </xf>
    <xf numFmtId="3" fontId="3" fillId="0" borderId="37" xfId="0" applyNumberFormat="1" applyFont="1" applyBorder="1" applyAlignment="1">
      <alignment vertical="center"/>
    </xf>
    <xf numFmtId="3" fontId="4" fillId="0" borderId="36" xfId="0" applyNumberFormat="1" applyFont="1" applyBorder="1"/>
    <xf numFmtId="3" fontId="4" fillId="0" borderId="38" xfId="0" applyNumberFormat="1" applyFont="1" applyBorder="1"/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umok/Abony/2014/&#250;jc&#237;mrend-%203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8"/>
      <sheetName val="9"/>
      <sheetName val="10"/>
      <sheetName val="5"/>
      <sheetName val="6"/>
      <sheetName val="7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</sheetNames>
    <sheetDataSet>
      <sheetData sheetId="0" refreshError="1">
        <row r="20">
          <cell r="O20">
            <v>0</v>
          </cell>
        </row>
        <row r="34">
          <cell r="O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"/>
  <sheetViews>
    <sheetView tabSelected="1" zoomScaleNormal="100" workbookViewId="0">
      <selection sqref="A1:F1"/>
    </sheetView>
  </sheetViews>
  <sheetFormatPr defaultRowHeight="15" x14ac:dyDescent="0.25"/>
  <cols>
    <col min="1" max="1" width="1.7109375" customWidth="1"/>
    <col min="2" max="2" width="4.5703125" customWidth="1"/>
    <col min="3" max="3" width="16.28515625" customWidth="1"/>
    <col min="4" max="4" width="6.85546875" customWidth="1"/>
    <col min="5" max="5" width="8.7109375" customWidth="1"/>
    <col min="6" max="6" width="6.42578125" customWidth="1"/>
    <col min="7" max="7" width="6" customWidth="1"/>
    <col min="8" max="8" width="7.85546875" customWidth="1"/>
    <col min="9" max="11" width="9.28515625" customWidth="1"/>
    <col min="12" max="12" width="8.5703125" customWidth="1"/>
    <col min="13" max="19" width="9" customWidth="1"/>
    <col min="20" max="20" width="5.7109375" customWidth="1"/>
    <col min="21" max="21" width="8" customWidth="1"/>
    <col min="22" max="22" width="8.28515625" customWidth="1"/>
    <col min="23" max="23" width="8.42578125" customWidth="1"/>
    <col min="24" max="24" width="8.28515625" customWidth="1"/>
    <col min="25" max="25" width="8.85546875" customWidth="1"/>
  </cols>
  <sheetData>
    <row r="1" spans="1:31" x14ac:dyDescent="0.25">
      <c r="A1" s="73" t="s">
        <v>25</v>
      </c>
      <c r="B1" s="73"/>
      <c r="C1" s="73"/>
      <c r="D1" s="73"/>
      <c r="E1" s="73"/>
      <c r="F1" s="7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64"/>
      <c r="U1" s="64"/>
      <c r="V1" s="7"/>
      <c r="W1" s="5"/>
    </row>
    <row r="2" spans="1:31" x14ac:dyDescent="0.25">
      <c r="A2" s="73" t="s">
        <v>14</v>
      </c>
      <c r="B2" s="73"/>
      <c r="C2" s="73"/>
      <c r="D2" s="73"/>
      <c r="E2" s="73"/>
      <c r="F2" s="7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</row>
    <row r="3" spans="1:31" x14ac:dyDescent="0.25">
      <c r="A3" s="76" t="s">
        <v>12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</row>
    <row r="4" spans="1:31" x14ac:dyDescent="0.25">
      <c r="A4" s="4"/>
      <c r="B4" s="6"/>
      <c r="C4" s="6"/>
      <c r="D4" s="6"/>
      <c r="E4" s="6"/>
      <c r="F4" s="6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5"/>
    </row>
    <row r="5" spans="1:31" ht="15.75" thickBot="1" x14ac:dyDescent="0.3">
      <c r="A5" s="4"/>
      <c r="B5" s="7"/>
      <c r="C5" s="3"/>
      <c r="D5" s="3"/>
      <c r="E5" s="3"/>
      <c r="F5" s="3"/>
      <c r="G5" s="3"/>
      <c r="H5" s="1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5"/>
      <c r="U5" s="2" t="s">
        <v>10</v>
      </c>
      <c r="V5" s="2"/>
      <c r="W5" s="5"/>
    </row>
    <row r="6" spans="1:31" ht="58.5" customHeight="1" thickBot="1" x14ac:dyDescent="0.3">
      <c r="A6" s="65" t="s">
        <v>0</v>
      </c>
      <c r="B6" s="66"/>
      <c r="C6" s="67"/>
      <c r="D6" s="74" t="s">
        <v>8</v>
      </c>
      <c r="E6" s="75"/>
      <c r="F6" s="71" t="s">
        <v>9</v>
      </c>
      <c r="G6" s="72"/>
      <c r="H6" s="77" t="s">
        <v>1</v>
      </c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7" t="s">
        <v>2</v>
      </c>
      <c r="U6" s="78"/>
      <c r="V6" s="78"/>
      <c r="W6" s="78"/>
      <c r="X6" s="78"/>
      <c r="Y6" s="78"/>
      <c r="Z6" s="78"/>
      <c r="AA6" s="78"/>
      <c r="AB6" s="78"/>
      <c r="AC6" s="78"/>
      <c r="AD6" s="78"/>
      <c r="AE6" s="79"/>
    </row>
    <row r="7" spans="1:31" ht="24.75" thickBot="1" x14ac:dyDescent="0.3">
      <c r="A7" s="68"/>
      <c r="B7" s="69"/>
      <c r="C7" s="70"/>
      <c r="D7" s="8" t="s">
        <v>3</v>
      </c>
      <c r="E7" s="8" t="s">
        <v>4</v>
      </c>
      <c r="F7" s="8" t="s">
        <v>3</v>
      </c>
      <c r="G7" s="25" t="s">
        <v>4</v>
      </c>
      <c r="H7" s="29" t="s">
        <v>3</v>
      </c>
      <c r="I7" s="26" t="s">
        <v>13</v>
      </c>
      <c r="J7" s="26" t="s">
        <v>15</v>
      </c>
      <c r="K7" s="26" t="s">
        <v>16</v>
      </c>
      <c r="L7" s="26" t="s">
        <v>17</v>
      </c>
      <c r="M7" s="26" t="s">
        <v>18</v>
      </c>
      <c r="N7" s="26" t="s">
        <v>19</v>
      </c>
      <c r="O7" s="26" t="s">
        <v>20</v>
      </c>
      <c r="P7" s="26" t="s">
        <v>21</v>
      </c>
      <c r="Q7" s="26" t="s">
        <v>22</v>
      </c>
      <c r="R7" s="26" t="s">
        <v>23</v>
      </c>
      <c r="S7" s="34" t="s">
        <v>24</v>
      </c>
      <c r="T7" s="29" t="s">
        <v>3</v>
      </c>
      <c r="U7" s="26" t="s">
        <v>13</v>
      </c>
      <c r="V7" s="26" t="s">
        <v>15</v>
      </c>
      <c r="W7" s="27" t="s">
        <v>16</v>
      </c>
      <c r="X7" s="28" t="s">
        <v>17</v>
      </c>
      <c r="Y7" s="27" t="s">
        <v>18</v>
      </c>
      <c r="Z7" s="27" t="s">
        <v>19</v>
      </c>
      <c r="AA7" s="27" t="s">
        <v>20</v>
      </c>
      <c r="AB7" s="27" t="s">
        <v>21</v>
      </c>
      <c r="AC7" s="27" t="s">
        <v>22</v>
      </c>
      <c r="AD7" s="27" t="s">
        <v>23</v>
      </c>
      <c r="AE7" s="30" t="s">
        <v>24</v>
      </c>
    </row>
    <row r="8" spans="1:31" ht="15.75" thickBot="1" x14ac:dyDescent="0.3">
      <c r="A8" s="61">
        <v>1</v>
      </c>
      <c r="B8" s="62"/>
      <c r="C8" s="63"/>
      <c r="D8" s="38">
        <v>2</v>
      </c>
      <c r="E8" s="38">
        <v>3</v>
      </c>
      <c r="F8" s="38">
        <v>5</v>
      </c>
      <c r="G8" s="39">
        <v>6</v>
      </c>
      <c r="H8" s="40">
        <v>7</v>
      </c>
      <c r="I8" s="41">
        <v>8</v>
      </c>
      <c r="J8" s="41">
        <v>9</v>
      </c>
      <c r="K8" s="41">
        <v>10</v>
      </c>
      <c r="L8" s="41">
        <v>11</v>
      </c>
      <c r="M8" s="41">
        <v>12</v>
      </c>
      <c r="N8" s="41">
        <v>13</v>
      </c>
      <c r="O8" s="41">
        <v>14</v>
      </c>
      <c r="P8" s="41">
        <v>15</v>
      </c>
      <c r="Q8" s="41">
        <v>16</v>
      </c>
      <c r="R8" s="41">
        <v>17</v>
      </c>
      <c r="S8" s="42">
        <v>18</v>
      </c>
      <c r="T8" s="43">
        <v>19</v>
      </c>
      <c r="U8" s="44">
        <v>20</v>
      </c>
      <c r="V8" s="44">
        <v>21</v>
      </c>
      <c r="W8" s="45">
        <v>22</v>
      </c>
      <c r="X8" s="45">
        <v>23</v>
      </c>
      <c r="Y8" s="45">
        <v>24</v>
      </c>
      <c r="Z8" s="46">
        <v>25</v>
      </c>
      <c r="AA8" s="46">
        <v>26</v>
      </c>
      <c r="AB8" s="47">
        <v>27</v>
      </c>
      <c r="AC8" s="47">
        <v>28</v>
      </c>
      <c r="AD8" s="47">
        <v>29</v>
      </c>
      <c r="AE8" s="48">
        <v>30</v>
      </c>
    </row>
    <row r="9" spans="1:31" ht="15.75" thickBot="1" x14ac:dyDescent="0.3">
      <c r="A9" s="9"/>
      <c r="B9" s="24" t="s">
        <v>6</v>
      </c>
      <c r="C9" s="31" t="s">
        <v>7</v>
      </c>
      <c r="D9" s="32">
        <f t="shared" ref="D9:I9" si="0">+D10+D11+D12</f>
        <v>0</v>
      </c>
      <c r="E9" s="32"/>
      <c r="F9" s="32">
        <f t="shared" si="0"/>
        <v>0</v>
      </c>
      <c r="G9" s="33">
        <f t="shared" si="0"/>
        <v>0</v>
      </c>
      <c r="H9" s="56">
        <f>+H10+H11+H12</f>
        <v>57000</v>
      </c>
      <c r="I9" s="57">
        <f t="shared" si="0"/>
        <v>28325</v>
      </c>
      <c r="J9" s="57">
        <v>-1949</v>
      </c>
      <c r="K9" s="57">
        <f>SUM(H9:J9)</f>
        <v>83376</v>
      </c>
      <c r="L9" s="57">
        <f>SUM(L10:L11)</f>
        <v>3235</v>
      </c>
      <c r="M9" s="57">
        <f>SUM(K9:L9)</f>
        <v>86611</v>
      </c>
      <c r="N9" s="57">
        <f>SUM(N10:N11)</f>
        <v>-7423</v>
      </c>
      <c r="O9" s="57">
        <f>SUM(M9:N9)</f>
        <v>79188</v>
      </c>
      <c r="P9" s="57">
        <f>SUM(P10:P11)</f>
        <v>-2713</v>
      </c>
      <c r="Q9" s="57">
        <f>SUM(O9:P9)</f>
        <v>76475</v>
      </c>
      <c r="R9" s="57">
        <f>SUM(R10:R11)</f>
        <v>43769</v>
      </c>
      <c r="S9" s="58">
        <f>SUM(Q9:R9)</f>
        <v>120244</v>
      </c>
      <c r="T9" s="56">
        <f>H9</f>
        <v>57000</v>
      </c>
      <c r="U9" s="57">
        <f>SUM(I9)</f>
        <v>28325</v>
      </c>
      <c r="V9" s="57">
        <v>-1949</v>
      </c>
      <c r="W9" s="59">
        <f>SUM(T9:V9)</f>
        <v>83376</v>
      </c>
      <c r="X9" s="59">
        <f>L9</f>
        <v>3235</v>
      </c>
      <c r="Y9" s="59">
        <f>SUM(W9:X9)</f>
        <v>86611</v>
      </c>
      <c r="Z9" s="59">
        <f>SUM(Z10:Z11)</f>
        <v>-7423</v>
      </c>
      <c r="AA9" s="59">
        <f>SUM(Y9:Z9)</f>
        <v>79188</v>
      </c>
      <c r="AB9" s="59">
        <f>P9</f>
        <v>-2713</v>
      </c>
      <c r="AC9" s="59">
        <f>SUM(AA9:AB9)</f>
        <v>76475</v>
      </c>
      <c r="AD9" s="59">
        <f>R9</f>
        <v>43769</v>
      </c>
      <c r="AE9" s="60">
        <f>SUM(AC9:AD9)</f>
        <v>120244</v>
      </c>
    </row>
    <row r="10" spans="1:31" x14ac:dyDescent="0.25">
      <c r="A10" s="10"/>
      <c r="B10" s="11"/>
      <c r="C10" s="12" t="s">
        <v>5</v>
      </c>
      <c r="D10" s="13">
        <v>0</v>
      </c>
      <c r="E10" s="13"/>
      <c r="F10" s="13">
        <f>'[1]1'!$O$20</f>
        <v>0</v>
      </c>
      <c r="G10" s="19">
        <v>0</v>
      </c>
      <c r="H10" s="49">
        <v>17000</v>
      </c>
      <c r="I10" s="50">
        <v>1217</v>
      </c>
      <c r="J10" s="50">
        <v>-1949</v>
      </c>
      <c r="K10" s="51">
        <f>SUM(H10:J10)</f>
        <v>16268</v>
      </c>
      <c r="L10" s="51">
        <v>582</v>
      </c>
      <c r="M10" s="51">
        <f t="shared" ref="M10:M11" si="1">SUM(K10:L10)</f>
        <v>16850</v>
      </c>
      <c r="N10" s="51">
        <v>-9850</v>
      </c>
      <c r="O10" s="51">
        <f t="shared" ref="O10:O11" si="2">SUM(M10:N10)</f>
        <v>7000</v>
      </c>
      <c r="P10" s="51">
        <v>442</v>
      </c>
      <c r="Q10" s="51">
        <f t="shared" ref="Q10:Q11" si="3">SUM(O10:P10)</f>
        <v>7442</v>
      </c>
      <c r="R10" s="51">
        <v>349</v>
      </c>
      <c r="S10" s="52">
        <f t="shared" ref="S10:S11" si="4">SUM(Q10:R10)</f>
        <v>7791</v>
      </c>
      <c r="T10" s="53">
        <f>H10</f>
        <v>17000</v>
      </c>
      <c r="U10" s="51">
        <f t="shared" ref="U10" si="5">SUM(I10)</f>
        <v>1217</v>
      </c>
      <c r="V10" s="51">
        <v>-1949</v>
      </c>
      <c r="W10" s="54">
        <v>16268</v>
      </c>
      <c r="X10" s="54">
        <f t="shared" ref="X10:X11" si="6">L10</f>
        <v>582</v>
      </c>
      <c r="Y10" s="54">
        <f t="shared" ref="Y10:Y11" si="7">SUM(W10:X10)</f>
        <v>16850</v>
      </c>
      <c r="Z10" s="54">
        <v>-9850</v>
      </c>
      <c r="AA10" s="54">
        <f t="shared" ref="AA10:AA11" si="8">SUM(Y10:Z10)</f>
        <v>7000</v>
      </c>
      <c r="AB10" s="54">
        <f t="shared" ref="AB10:AB11" si="9">P10</f>
        <v>442</v>
      </c>
      <c r="AC10" s="54">
        <f t="shared" ref="AC10:AC11" si="10">SUM(AA10:AB10)</f>
        <v>7442</v>
      </c>
      <c r="AD10" s="54">
        <f>R10</f>
        <v>349</v>
      </c>
      <c r="AE10" s="55">
        <f t="shared" ref="AE10:AE11" si="11">SUM(AC10:AD10)</f>
        <v>7791</v>
      </c>
    </row>
    <row r="11" spans="1:31" ht="15.75" thickBot="1" x14ac:dyDescent="0.3">
      <c r="A11" s="14"/>
      <c r="B11" s="15"/>
      <c r="C11" s="16" t="s">
        <v>11</v>
      </c>
      <c r="D11" s="17">
        <v>0</v>
      </c>
      <c r="E11" s="17"/>
      <c r="F11" s="17">
        <f>'[1]1'!$O$34</f>
        <v>0</v>
      </c>
      <c r="G11" s="20"/>
      <c r="H11" s="23">
        <v>40000</v>
      </c>
      <c r="I11" s="18">
        <v>27108</v>
      </c>
      <c r="J11" s="18"/>
      <c r="K11" s="17">
        <f t="shared" ref="K11" si="12">SUM(H11:I11)</f>
        <v>67108</v>
      </c>
      <c r="L11" s="17">
        <v>2653</v>
      </c>
      <c r="M11" s="17">
        <f t="shared" si="1"/>
        <v>69761</v>
      </c>
      <c r="N11" s="17">
        <v>2427</v>
      </c>
      <c r="O11" s="17">
        <f t="shared" si="2"/>
        <v>72188</v>
      </c>
      <c r="P11" s="17">
        <v>-3155</v>
      </c>
      <c r="Q11" s="17">
        <f t="shared" si="3"/>
        <v>69033</v>
      </c>
      <c r="R11" s="17">
        <v>43420</v>
      </c>
      <c r="S11" s="37">
        <f t="shared" si="4"/>
        <v>112453</v>
      </c>
      <c r="T11" s="21">
        <f>H11</f>
        <v>40000</v>
      </c>
      <c r="U11" s="17">
        <f>SUM(I11)</f>
        <v>27108</v>
      </c>
      <c r="V11" s="17"/>
      <c r="W11" s="22">
        <f t="shared" ref="W11" si="13">SUM(T11:U11)</f>
        <v>67108</v>
      </c>
      <c r="X11" s="22">
        <f t="shared" si="6"/>
        <v>2653</v>
      </c>
      <c r="Y11" s="22">
        <f t="shared" si="7"/>
        <v>69761</v>
      </c>
      <c r="Z11" s="22">
        <v>2427</v>
      </c>
      <c r="AA11" s="22">
        <f t="shared" si="8"/>
        <v>72188</v>
      </c>
      <c r="AB11" s="22">
        <f t="shared" si="9"/>
        <v>-3155</v>
      </c>
      <c r="AC11" s="22">
        <f t="shared" si="10"/>
        <v>69033</v>
      </c>
      <c r="AD11" s="35">
        <f>R11</f>
        <v>43420</v>
      </c>
      <c r="AE11" s="36">
        <f t="shared" si="11"/>
        <v>112453</v>
      </c>
    </row>
  </sheetData>
  <mergeCells count="10">
    <mergeCell ref="A8:C8"/>
    <mergeCell ref="T1:U1"/>
    <mergeCell ref="A6:C7"/>
    <mergeCell ref="F6:G6"/>
    <mergeCell ref="A1:F1"/>
    <mergeCell ref="A2:F2"/>
    <mergeCell ref="D6:E6"/>
    <mergeCell ref="A3:AA3"/>
    <mergeCell ref="H6:S6"/>
    <mergeCell ref="T6:AE6"/>
  </mergeCells>
  <printOptions horizontalCentered="1"/>
  <pageMargins left="0.17" right="0.1574803149606299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Dr.Ban-Kovacs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Hajni</dc:creator>
  <cp:lastModifiedBy>Fruzsi</cp:lastModifiedBy>
  <cp:lastPrinted>2018-11-06T14:54:55Z</cp:lastPrinted>
  <dcterms:created xsi:type="dcterms:W3CDTF">2013-03-07T14:17:45Z</dcterms:created>
  <dcterms:modified xsi:type="dcterms:W3CDTF">2019-02-13T11:52:43Z</dcterms:modified>
</cp:coreProperties>
</file>